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autoCompressPictures="0"/>
  <mc:AlternateContent xmlns:mc="http://schemas.openxmlformats.org/markup-compatibility/2006">
    <mc:Choice Requires="x15">
      <x15ac:absPath xmlns:x15ac="http://schemas.microsoft.com/office/spreadsheetml/2010/11/ac" url="/Users/apatton/Documents/School/Rich Task Projects/Odd Year/Discovering Democracy/"/>
    </mc:Choice>
  </mc:AlternateContent>
  <xr:revisionPtr revIDLastSave="0" documentId="13_ncr:1_{E5FAED39-A9A6-6848-9AFD-FB065CDCFFEF}" xr6:coauthVersionLast="47" xr6:coauthVersionMax="47" xr10:uidLastSave="{00000000-0000-0000-0000-000000000000}"/>
  <workbookProtection workbookPassword="DC08" lockStructure="1"/>
  <bookViews>
    <workbookView xWindow="480" yWindow="500" windowWidth="27780" windowHeight="16280" xr2:uid="{00000000-000D-0000-FFFF-FFFF00000000}"/>
  </bookViews>
  <sheets>
    <sheet name="Introduction" sheetId="1" r:id="rId1"/>
    <sheet name="Assessment" sheetId="2" r:id="rId2"/>
    <sheet name="Certificate"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6" i="3" l="1"/>
  <c r="M14" i="2"/>
  <c r="M15" i="2"/>
  <c r="M16" i="2"/>
  <c r="M17" i="2"/>
  <c r="M18" i="2"/>
  <c r="M19" i="2"/>
  <c r="N5" i="2" s="1"/>
  <c r="O5" i="2" s="1"/>
  <c r="B20" i="3" s="1"/>
  <c r="M20" i="2"/>
  <c r="M21" i="2"/>
  <c r="M22" i="2"/>
  <c r="M23" i="2"/>
  <c r="M24" i="2"/>
  <c r="M25" i="2"/>
  <c r="M26" i="2"/>
  <c r="M27" i="2"/>
  <c r="M28" i="2"/>
  <c r="M29" i="2"/>
  <c r="M30" i="2"/>
  <c r="M31" i="2"/>
  <c r="N3" i="2"/>
  <c r="O3" i="2" s="1"/>
  <c r="N4" i="2" l="1"/>
  <c r="O4" i="2" s="1"/>
  <c r="Q7" i="3" l="1"/>
  <c r="Q8" i="3"/>
  <c r="Q9" i="3"/>
  <c r="Q6" i="3"/>
  <c r="Q10" i="3"/>
  <c r="D32" i="3"/>
</calcChain>
</file>

<file path=xl/sharedStrings.xml><?xml version="1.0" encoding="utf-8"?>
<sst xmlns="http://schemas.openxmlformats.org/spreadsheetml/2006/main" count="78" uniqueCount="77">
  <si>
    <t>WE ARE STANDING ON THEIR SHOULDERS</t>
  </si>
  <si>
    <t>Name:</t>
  </si>
  <si>
    <t>‘We are standing on their shoulders.’ Have you ever heard anyone use that expression? People use it when they are paying tribute to people who have done things in the past which have made it easier to do things today. It’s an expression that we can use about people who have helped create Australia’s democracy.
These people in the past who worked hard to achieve good things have made it easier for us to enjoy and build on their achievements. Let’s see if you can work out who some of these people are.
Fill in the names of the people on the next page.
You may know some of the names.</t>
  </si>
  <si>
    <t>Do you know who I am? And how I helped create the world you live in today in Australia?</t>
  </si>
  <si>
    <t>Photo</t>
  </si>
  <si>
    <t>Achievement</t>
  </si>
  <si>
    <t>My Name is</t>
  </si>
  <si>
    <t>I am best known as the first prime minister.
I helped make Federation happen in 1901 and later I became a judge of the High Court. I helped shape the early Commonwealth period.</t>
  </si>
  <si>
    <t>Hint</t>
  </si>
  <si>
    <t>Edmund Barton</t>
  </si>
  <si>
    <t>Correct Answer</t>
  </si>
  <si>
    <t>Question Correct?</t>
  </si>
  <si>
    <t>I was the first woman to be elected to the Senate.</t>
  </si>
  <si>
    <t>Dorothy Tangney</t>
  </si>
  <si>
    <t>￼You know me and my donkey from Gallipoli. I believed that I could help my fellow soldiers not by fighting, but by saving the wounded. You probably know me by my middle name, but here I am using my full name</t>
  </si>
  <si>
    <t>John Simpson Kirkpatrick</t>
  </si>
  <si>
    <t>￼I led the ‘Freedom Ride’ of 1965 to help Aboriginal people fight racial discrimination in country towns. I later became a public servant and worked all
my life to improve the rights of Aboriginal people.</t>
  </si>
  <si>
    <t>Charles Perkins</t>
  </si>
  <si>
    <t>I became the first Australian born Governor-General of Australia. This started the custom that the Australian Prime Minister chose who should be appointed by the Monarch as Governor-General. Previously, the British Government chose that person.</t>
  </si>
  <si>
    <t>Isaac Isaacs</t>
  </si>
  <si>
    <t>I was the first woman ever to be elected to a parliament in Australia — in Western Australia.</t>
  </si>
  <si>
    <t>Edith Cowan</t>
  </si>
  <si>
    <t>I was the first Aboriginal person to be elected to the Commonwealth Parliament.</t>
  </si>
  <si>
    <t>Neville Bonner</t>
  </si>
  <si>
    <t>I was the first woman to become premier of a state.</t>
  </si>
  <si>
    <t>Carmen Lawrence</t>
  </si>
  <si>
    <t>I was the leader of a political party, but my main achievement was to be the first President of the United Nations, showing that Australia was a global citizen in world affairs.</t>
  </si>
  <si>
    <t>Herbert Vere Evatt</t>
  </si>
  <si>
    <t>I probably saved more lives than almost any other person in history, as I was a key scientist in the discovery of penicillin — for which I shared a Nobel Prize.</t>
  </si>
  <si>
    <t>Howard Florey</t>
  </si>
  <si>
    <t>￼We were a father and son team of scientists who were the first Australians to win a Nobel Prize for our scientific research.</t>
  </si>
  <si>
    <t>￼I helped write the Australian Constitution. Then I became the first Chief Justice of the High Court. This meant that I helped shape the laws of Australia.</t>
  </si>
  <si>
    <t>Samuel Griffith</t>
  </si>
  <si>
    <t>I was a filmmaker who brought Australian stories to the screen. This helped Australians appreciate their land and history.</t>
  </si>
  <si>
    <t>Charles Chavel</t>
  </si>
  <si>
    <t>Incorrect</t>
  </si>
  <si>
    <t>Correct</t>
  </si>
  <si>
    <t>Not Answered</t>
  </si>
  <si>
    <t>E _ _ _ _ _ 
B _ _ _ _ _</t>
  </si>
  <si>
    <t>D _ _ _ _ _ _ 
T _ _ _ _ _ _</t>
  </si>
  <si>
    <t xml:space="preserve">J _ _ _ 
S _ _ _ _ _ _ 
K _ _ _ _ _ _ _ _ _ _ </t>
  </si>
  <si>
    <t>C _ _ _ _ _ _ 
P _ _ _ _ _ _</t>
  </si>
  <si>
    <t>I _ _ _ _ 
I _ _ _ _ _</t>
  </si>
  <si>
    <t xml:space="preserve">E _ _ _ _ 
C _ _ _ _ </t>
  </si>
  <si>
    <t xml:space="preserve">N _ _ _ _ _ _ 
B _ _ _ _ _ </t>
  </si>
  <si>
    <t>C _ _ _ _ _
L _ _ _ _ _ _ _</t>
  </si>
  <si>
    <t xml:space="preserve">H _ _ _ _ _ _ 
V _ _ _
E _ _ _ _ </t>
  </si>
  <si>
    <t>H _ _ _ _ _ 
F _ _ _ _ _</t>
  </si>
  <si>
    <t xml:space="preserve">S _ _ _ _ _
G _ _ _ _ _ _ _ </t>
  </si>
  <si>
    <t xml:space="preserve">C _ _ _ _ _ _ 
C _ _ _ _ _ </t>
  </si>
  <si>
    <t>William Lawrence Bragg</t>
  </si>
  <si>
    <t>William Henry Bragg</t>
  </si>
  <si>
    <t xml:space="preserve">W _ _ _ _ _ _
L _ _ _ _ _ _ _
B _ _ _ _ </t>
  </si>
  <si>
    <t xml:space="preserve">W _ _ _ _ _ _
H _ _ _ _ _  
B _ _ _ _ </t>
  </si>
  <si>
    <t>I was a politician in the first Commonwealth Parliament. Later, as a judge, I was responsible for creating the idea of a fair wage for families.</t>
  </si>
  <si>
    <t>Henry Bournes Higgins</t>
  </si>
  <si>
    <t xml:space="preserve">H _ _ _ _ _ 
B _ _ _ _ _ _ 
H _ _ _ _ _ _ </t>
  </si>
  <si>
    <t>John Flynn</t>
  </si>
  <si>
    <t xml:space="preserve">J _ _ _ 
F _ _ _ _ </t>
  </si>
  <si>
    <t>I was a doctor who realised that to help people in outback and remote Australia we needed to travel by plane — to be a ‘Flying Doctor’.</t>
  </si>
  <si>
    <t>I was a nurse who developed a special method for helping children crippled by polio.</t>
  </si>
  <si>
    <t>Elizabeth Kenny</t>
  </si>
  <si>
    <t xml:space="preserve">E _ _ _ _ _ _ _ _ 
K _ _ _ _ </t>
  </si>
  <si>
    <t>I was a writer of children’s books who brought joy and a sense of the Australian bush to children, as a well a sense of national pride.</t>
  </si>
  <si>
    <t>Mary Grant Bruce</t>
  </si>
  <si>
    <t xml:space="preserve">M _ _ _ 
G _ _ _ _ 
B _ _ _ _ </t>
  </si>
  <si>
    <t>This is to certify that</t>
  </si>
  <si>
    <t>Comments</t>
  </si>
  <si>
    <t>Has attempted the 'Standing On Their Shoulders' assessment.</t>
  </si>
  <si>
    <t>Has completed the 'Standing On Their Shoulders' assessment.</t>
  </si>
  <si>
    <t>Has completed the 'Standing On Their Shoulders' assessment to a high standard.</t>
  </si>
  <si>
    <t>Has completed the 'Standing On Their Shoulders' assessment to an exceptionally high standard, Well Done!</t>
  </si>
  <si>
    <t>Has completed the 'Standing On Their Shoulders' assessment with full marks - Congratulations!</t>
  </si>
  <si>
    <t>Has not yet completed the 'Standing On Their Shoulders' assessment.</t>
  </si>
  <si>
    <t>Current Comment</t>
  </si>
  <si>
    <t>Percentage Correct:</t>
  </si>
  <si>
    <t>Click on the award when finished to view your certificate.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</si>
</sst>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ndara"/>
      <family val="2"/>
      <scheme val="minor"/>
    </font>
    <font>
      <sz val="12"/>
      <color theme="1"/>
      <name val="Candara"/>
      <family val="2"/>
      <charset val="134"/>
      <scheme val="minor"/>
    </font>
    <font>
      <b/>
      <sz val="24"/>
      <color theme="1"/>
      <name val="Abadi MT Condensed Extra Bold"/>
      <family val="2"/>
    </font>
    <font>
      <sz val="11"/>
      <color theme="1"/>
      <name val="Abadi MT Condensed Extra Bold"/>
      <family val="2"/>
    </font>
    <font>
      <sz val="16"/>
      <color theme="1"/>
      <name val="Candara"/>
      <family val="2"/>
      <scheme val="minor"/>
    </font>
    <font>
      <sz val="14"/>
      <color theme="1"/>
      <name val="Candara"/>
      <family val="2"/>
      <scheme val="minor"/>
    </font>
    <font>
      <b/>
      <sz val="11"/>
      <color theme="1"/>
      <name val="Candara"/>
      <family val="2"/>
      <scheme val="minor"/>
    </font>
    <font>
      <u/>
      <sz val="11"/>
      <color theme="10"/>
      <name val="Candara"/>
      <family val="2"/>
      <scheme val="minor"/>
    </font>
    <font>
      <u/>
      <sz val="11"/>
      <color theme="11"/>
      <name val="Candara"/>
      <family val="2"/>
      <scheme val="minor"/>
    </font>
    <font>
      <b/>
      <sz val="20.5"/>
      <color theme="1"/>
      <name val="Candara"/>
      <family val="2"/>
      <scheme val="minor"/>
    </font>
    <font>
      <sz val="11"/>
      <color theme="1"/>
      <name val="Lucida Calligraphy"/>
      <family val="4"/>
    </font>
    <font>
      <sz val="8"/>
      <name val="Candara"/>
      <family val="2"/>
      <scheme val="minor"/>
    </font>
    <font>
      <sz val="11"/>
      <color theme="0" tint="-0.499984740745262"/>
      <name val="Candara"/>
      <family val="2"/>
      <scheme val="minor"/>
    </font>
    <font>
      <b/>
      <u/>
      <sz val="24"/>
      <color theme="1"/>
      <name val="Lucida Calligraphy"/>
      <family val="4"/>
    </font>
    <font>
      <sz val="11"/>
      <color theme="1" tint="0.249977111117893"/>
      <name val="Candara"/>
      <family val="2"/>
      <scheme val="minor"/>
    </font>
    <font>
      <i/>
      <sz val="16"/>
      <color theme="0" tint="-0.499984740745262"/>
      <name val="Candara"/>
      <family val="2"/>
      <scheme val="minor"/>
    </font>
    <font>
      <i/>
      <sz val="14"/>
      <color theme="1" tint="0.249977111117893"/>
      <name val="Candara"/>
      <family val="2"/>
      <scheme val="minor"/>
    </font>
  </fonts>
  <fills count="6">
    <fill>
      <patternFill patternType="none"/>
    </fill>
    <fill>
      <patternFill patternType="gray125"/>
    </fill>
    <fill>
      <patternFill patternType="solid">
        <fgColor theme="8"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5">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30">
    <xf numFmtId="0" fontId="0" fillId="0" borderId="0" xfId="0"/>
    <xf numFmtId="0" fontId="0" fillId="2" borderId="0" xfId="0" applyFill="1"/>
    <xf numFmtId="0" fontId="0" fillId="3" borderId="0" xfId="0" applyFill="1"/>
    <xf numFmtId="0" fontId="6" fillId="0" borderId="1" xfId="0" applyFont="1" applyBorder="1" applyAlignment="1">
      <alignment wrapText="1"/>
    </xf>
    <xf numFmtId="0" fontId="0" fillId="0" borderId="1" xfId="0" applyBorder="1" applyAlignment="1">
      <alignment vertical="center" textRotation="180" wrapText="1"/>
    </xf>
    <xf numFmtId="9" fontId="0" fillId="0" borderId="0" xfId="0" applyNumberFormat="1"/>
    <xf numFmtId="0" fontId="6" fillId="0" borderId="0" xfId="0" applyFont="1"/>
    <xf numFmtId="0" fontId="12" fillId="0" borderId="0" xfId="0" applyFont="1"/>
    <xf numFmtId="0" fontId="1" fillId="0" borderId="0" xfId="0" applyFont="1"/>
    <xf numFmtId="9" fontId="1" fillId="0" borderId="0" xfId="0" applyNumberFormat="1" applyFont="1"/>
    <xf numFmtId="0" fontId="0" fillId="3" borderId="0" xfId="0" applyFill="1" applyAlignment="1">
      <alignment wrapText="1"/>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wrapText="1"/>
    </xf>
    <xf numFmtId="0" fontId="4" fillId="4" borderId="0" xfId="0" applyFont="1" applyFill="1" applyAlignment="1">
      <alignment vertical="center" wrapText="1"/>
    </xf>
    <xf numFmtId="0" fontId="4" fillId="0" borderId="0" xfId="0" applyFont="1" applyAlignment="1">
      <alignment wrapText="1"/>
    </xf>
    <xf numFmtId="0" fontId="5" fillId="0" borderId="0" xfId="0" applyFont="1" applyAlignment="1">
      <alignment horizontal="center" vertical="center" wrapText="1"/>
    </xf>
    <xf numFmtId="0" fontId="6" fillId="0" borderId="1" xfId="0" applyFont="1" applyBorder="1" applyAlignment="1"/>
    <xf numFmtId="0" fontId="6" fillId="0" borderId="1" xfId="0" applyFont="1" applyBorder="1" applyAlignment="1">
      <alignment wrapText="1"/>
    </xf>
    <xf numFmtId="0" fontId="0" fillId="0" borderId="1" xfId="0" applyBorder="1" applyAlignment="1"/>
    <xf numFmtId="0" fontId="5" fillId="0" borderId="1" xfId="0" applyFont="1" applyBorder="1" applyAlignment="1">
      <alignment vertical="center" wrapText="1"/>
    </xf>
    <xf numFmtId="0" fontId="0" fillId="0" borderId="1" xfId="0" applyBorder="1" applyAlignment="1">
      <alignment wrapText="1"/>
    </xf>
    <xf numFmtId="0" fontId="9" fillId="0" borderId="1" xfId="0" applyFont="1" applyBorder="1" applyAlignment="1" applyProtection="1">
      <alignment horizontal="center" vertical="center" wrapText="1"/>
      <protection locked="0"/>
    </xf>
    <xf numFmtId="0" fontId="14" fillId="0" borderId="0" xfId="0" applyFont="1" applyAlignment="1">
      <alignment vertical="center" wrapText="1"/>
    </xf>
    <xf numFmtId="0" fontId="15" fillId="0" borderId="0" xfId="0" applyFont="1" applyAlignment="1">
      <alignment wrapText="1"/>
    </xf>
    <xf numFmtId="0" fontId="13" fillId="0" borderId="0" xfId="0" applyNumberFormat="1" applyFont="1" applyAlignment="1">
      <alignment horizontal="center" vertical="center" wrapText="1"/>
    </xf>
    <xf numFmtId="0" fontId="16" fillId="0" borderId="0" xfId="0" applyFont="1" applyAlignment="1"/>
    <xf numFmtId="0" fontId="10" fillId="5" borderId="0" xfId="0" applyFont="1" applyFill="1" applyAlignment="1" applyProtection="1">
      <alignment wrapText="1"/>
      <protection locked="0"/>
    </xf>
    <xf numFmtId="0" fontId="6" fillId="5" borderId="0" xfId="0" applyFont="1" applyFill="1" applyAlignment="1">
      <alignment vertical="center"/>
    </xf>
  </cellXfs>
  <cellStyles count="4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Normal" xfId="0" builtinId="0"/>
  </cellStyles>
  <dxfs count="15">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Assessment!H14"/></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hyperlink" Target="#Certificate!A1"/><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152400</xdr:colOff>
      <xdr:row>39</xdr:row>
      <xdr:rowOff>20320</xdr:rowOff>
    </xdr:from>
    <xdr:to>
      <xdr:col>9</xdr:col>
      <xdr:colOff>325120</xdr:colOff>
      <xdr:row>48</xdr:row>
      <xdr:rowOff>0</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3505200" y="7152640"/>
          <a:ext cx="2854960" cy="1625600"/>
        </a:xfrm>
        <a:prstGeom prst="rightArrow">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r>
            <a:rPr lang="en-US" sz="1300"/>
            <a:t>Make sure you have entered your name at the top, then click here to begin your assessment.</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12700" y="0"/>
    <xdr:ext cx="6718300" cy="2122756"/>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700" y="0"/>
          <a:ext cx="6718300" cy="2122756"/>
        </a:xfrm>
        <a:prstGeom prst="rect">
          <a:avLst/>
        </a:prstGeom>
      </xdr:spPr>
    </xdr:pic>
    <xdr:clientData/>
  </xdr:absoluteAnchor>
  <xdr:twoCellAnchor editAs="oneCell">
    <xdr:from>
      <xdr:col>0</xdr:col>
      <xdr:colOff>25400</xdr:colOff>
      <xdr:row>13</xdr:row>
      <xdr:rowOff>25400</xdr:rowOff>
    </xdr:from>
    <xdr:to>
      <xdr:col>1</xdr:col>
      <xdr:colOff>668482</xdr:colOff>
      <xdr:row>13</xdr:row>
      <xdr:rowOff>1473200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5400" y="2336800"/>
          <a:ext cx="1316182" cy="1447800"/>
        </a:xfrm>
        <a:prstGeom prst="rect">
          <a:avLst/>
        </a:prstGeom>
      </xdr:spPr>
    </xdr:pic>
    <xdr:clientData/>
  </xdr:twoCellAnchor>
  <xdr:twoCellAnchor editAs="oneCell">
    <xdr:from>
      <xdr:col>0</xdr:col>
      <xdr:colOff>127000</xdr:colOff>
      <xdr:row>14</xdr:row>
      <xdr:rowOff>25400</xdr:rowOff>
    </xdr:from>
    <xdr:to>
      <xdr:col>1</xdr:col>
      <xdr:colOff>508152</xdr:colOff>
      <xdr:row>14</xdr:row>
      <xdr:rowOff>1472600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7000" y="3848100"/>
          <a:ext cx="1054252" cy="1447200"/>
        </a:xfrm>
        <a:prstGeom prst="rect">
          <a:avLst/>
        </a:prstGeom>
      </xdr:spPr>
    </xdr:pic>
    <xdr:clientData/>
  </xdr:twoCellAnchor>
  <xdr:twoCellAnchor editAs="oneCell">
    <xdr:from>
      <xdr:col>0</xdr:col>
      <xdr:colOff>139700</xdr:colOff>
      <xdr:row>15</xdr:row>
      <xdr:rowOff>38100</xdr:rowOff>
    </xdr:from>
    <xdr:to>
      <xdr:col>1</xdr:col>
      <xdr:colOff>413968</xdr:colOff>
      <xdr:row>16</xdr:row>
      <xdr:rowOff>2800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9700" y="5372100"/>
          <a:ext cx="947368" cy="1476000"/>
        </a:xfrm>
        <a:prstGeom prst="rect">
          <a:avLst/>
        </a:prstGeom>
      </xdr:spPr>
    </xdr:pic>
    <xdr:clientData/>
  </xdr:twoCellAnchor>
  <xdr:twoCellAnchor editAs="oneCell">
    <xdr:from>
      <xdr:col>0</xdr:col>
      <xdr:colOff>127000</xdr:colOff>
      <xdr:row>16</xdr:row>
      <xdr:rowOff>25400</xdr:rowOff>
    </xdr:from>
    <xdr:to>
      <xdr:col>1</xdr:col>
      <xdr:colOff>571148</xdr:colOff>
      <xdr:row>16</xdr:row>
      <xdr:rowOff>1497800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7000" y="6870700"/>
          <a:ext cx="1117248" cy="1472400"/>
        </a:xfrm>
        <a:prstGeom prst="rect">
          <a:avLst/>
        </a:prstGeom>
      </xdr:spPr>
    </xdr:pic>
    <xdr:clientData/>
  </xdr:twoCellAnchor>
  <xdr:twoCellAnchor editAs="oneCell">
    <xdr:from>
      <xdr:col>0</xdr:col>
      <xdr:colOff>127000</xdr:colOff>
      <xdr:row>17</xdr:row>
      <xdr:rowOff>12700</xdr:rowOff>
    </xdr:from>
    <xdr:to>
      <xdr:col>1</xdr:col>
      <xdr:colOff>560056</xdr:colOff>
      <xdr:row>17</xdr:row>
      <xdr:rowOff>1485100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7000" y="8369300"/>
          <a:ext cx="1106156" cy="1472400"/>
        </a:xfrm>
        <a:prstGeom prst="rect">
          <a:avLst/>
        </a:prstGeom>
      </xdr:spPr>
    </xdr:pic>
    <xdr:clientData/>
  </xdr:twoCellAnchor>
  <xdr:twoCellAnchor editAs="oneCell">
    <xdr:from>
      <xdr:col>0</xdr:col>
      <xdr:colOff>127000</xdr:colOff>
      <xdr:row>18</xdr:row>
      <xdr:rowOff>38100</xdr:rowOff>
    </xdr:from>
    <xdr:to>
      <xdr:col>1</xdr:col>
      <xdr:colOff>549760</xdr:colOff>
      <xdr:row>18</xdr:row>
      <xdr:rowOff>1510500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7000" y="9906000"/>
          <a:ext cx="1095860" cy="1472400"/>
        </a:xfrm>
        <a:prstGeom prst="rect">
          <a:avLst/>
        </a:prstGeom>
      </xdr:spPr>
    </xdr:pic>
    <xdr:clientData/>
  </xdr:twoCellAnchor>
  <xdr:twoCellAnchor editAs="oneCell">
    <xdr:from>
      <xdr:col>0</xdr:col>
      <xdr:colOff>139700</xdr:colOff>
      <xdr:row>19</xdr:row>
      <xdr:rowOff>25400</xdr:rowOff>
    </xdr:from>
    <xdr:to>
      <xdr:col>1</xdr:col>
      <xdr:colOff>518314</xdr:colOff>
      <xdr:row>19</xdr:row>
      <xdr:rowOff>1497800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39700" y="11404600"/>
          <a:ext cx="1051714" cy="1472400"/>
        </a:xfrm>
        <a:prstGeom prst="rect">
          <a:avLst/>
        </a:prstGeom>
      </xdr:spPr>
    </xdr:pic>
    <xdr:clientData/>
  </xdr:twoCellAnchor>
  <xdr:twoCellAnchor editAs="oneCell">
    <xdr:from>
      <xdr:col>0</xdr:col>
      <xdr:colOff>127000</xdr:colOff>
      <xdr:row>20</xdr:row>
      <xdr:rowOff>25400</xdr:rowOff>
    </xdr:from>
    <xdr:to>
      <xdr:col>1</xdr:col>
      <xdr:colOff>494396</xdr:colOff>
      <xdr:row>20</xdr:row>
      <xdr:rowOff>1497800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7000" y="12915900"/>
          <a:ext cx="1040496" cy="1472400"/>
        </a:xfrm>
        <a:prstGeom prst="rect">
          <a:avLst/>
        </a:prstGeom>
      </xdr:spPr>
    </xdr:pic>
    <xdr:clientData/>
  </xdr:twoCellAnchor>
  <xdr:twoCellAnchor editAs="oneCell">
    <xdr:from>
      <xdr:col>0</xdr:col>
      <xdr:colOff>101601</xdr:colOff>
      <xdr:row>21</xdr:row>
      <xdr:rowOff>12700</xdr:rowOff>
    </xdr:from>
    <xdr:to>
      <xdr:col>1</xdr:col>
      <xdr:colOff>545494</xdr:colOff>
      <xdr:row>21</xdr:row>
      <xdr:rowOff>1485100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1601" y="14414500"/>
          <a:ext cx="1116993" cy="1472400"/>
        </a:xfrm>
        <a:prstGeom prst="rect">
          <a:avLst/>
        </a:prstGeom>
      </xdr:spPr>
    </xdr:pic>
    <xdr:clientData/>
  </xdr:twoCellAnchor>
  <xdr:twoCellAnchor editAs="oneCell">
    <xdr:from>
      <xdr:col>0</xdr:col>
      <xdr:colOff>114301</xdr:colOff>
      <xdr:row>22</xdr:row>
      <xdr:rowOff>25400</xdr:rowOff>
    </xdr:from>
    <xdr:to>
      <xdr:col>1</xdr:col>
      <xdr:colOff>482292</xdr:colOff>
      <xdr:row>22</xdr:row>
      <xdr:rowOff>1497800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14301" y="15938500"/>
          <a:ext cx="1041091" cy="1472400"/>
        </a:xfrm>
        <a:prstGeom prst="rect">
          <a:avLst/>
        </a:prstGeom>
      </xdr:spPr>
    </xdr:pic>
    <xdr:clientData/>
  </xdr:twoCellAnchor>
  <xdr:twoCellAnchor editAs="oneCell">
    <xdr:from>
      <xdr:col>0</xdr:col>
      <xdr:colOff>114301</xdr:colOff>
      <xdr:row>23</xdr:row>
      <xdr:rowOff>25400</xdr:rowOff>
    </xdr:from>
    <xdr:to>
      <xdr:col>1</xdr:col>
      <xdr:colOff>482292</xdr:colOff>
      <xdr:row>23</xdr:row>
      <xdr:rowOff>1497800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301" y="17449800"/>
          <a:ext cx="1041091" cy="1472400"/>
        </a:xfrm>
        <a:prstGeom prst="rect">
          <a:avLst/>
        </a:prstGeom>
      </xdr:spPr>
    </xdr:pic>
    <xdr:clientData/>
  </xdr:twoCellAnchor>
  <xdr:twoCellAnchor editAs="oneCell">
    <xdr:from>
      <xdr:col>0</xdr:col>
      <xdr:colOff>101601</xdr:colOff>
      <xdr:row>24</xdr:row>
      <xdr:rowOff>25400</xdr:rowOff>
    </xdr:from>
    <xdr:to>
      <xdr:col>1</xdr:col>
      <xdr:colOff>508064</xdr:colOff>
      <xdr:row>24</xdr:row>
      <xdr:rowOff>1497800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01601" y="18961100"/>
          <a:ext cx="1079563" cy="1472400"/>
        </a:xfrm>
        <a:prstGeom prst="rect">
          <a:avLst/>
        </a:prstGeom>
      </xdr:spPr>
    </xdr:pic>
    <xdr:clientData/>
  </xdr:twoCellAnchor>
  <xdr:twoCellAnchor editAs="oneCell">
    <xdr:from>
      <xdr:col>0</xdr:col>
      <xdr:colOff>76201</xdr:colOff>
      <xdr:row>25</xdr:row>
      <xdr:rowOff>25400</xdr:rowOff>
    </xdr:from>
    <xdr:to>
      <xdr:col>1</xdr:col>
      <xdr:colOff>567324</xdr:colOff>
      <xdr:row>25</xdr:row>
      <xdr:rowOff>1497800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6201" y="20472400"/>
          <a:ext cx="1164223" cy="1472400"/>
        </a:xfrm>
        <a:prstGeom prst="rect">
          <a:avLst/>
        </a:prstGeom>
      </xdr:spPr>
    </xdr:pic>
    <xdr:clientData/>
  </xdr:twoCellAnchor>
  <xdr:twoCellAnchor editAs="oneCell">
    <xdr:from>
      <xdr:col>0</xdr:col>
      <xdr:colOff>88901</xdr:colOff>
      <xdr:row>26</xdr:row>
      <xdr:rowOff>25400</xdr:rowOff>
    </xdr:from>
    <xdr:to>
      <xdr:col>1</xdr:col>
      <xdr:colOff>502808</xdr:colOff>
      <xdr:row>26</xdr:row>
      <xdr:rowOff>1497800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8901" y="21983700"/>
          <a:ext cx="1087007" cy="1472400"/>
        </a:xfrm>
        <a:prstGeom prst="rect">
          <a:avLst/>
        </a:prstGeom>
      </xdr:spPr>
    </xdr:pic>
    <xdr:clientData/>
  </xdr:twoCellAnchor>
  <xdr:twoCellAnchor editAs="oneCell">
    <xdr:from>
      <xdr:col>0</xdr:col>
      <xdr:colOff>111760</xdr:colOff>
      <xdr:row>27</xdr:row>
      <xdr:rowOff>30480</xdr:rowOff>
    </xdr:from>
    <xdr:to>
      <xdr:col>1</xdr:col>
      <xdr:colOff>436247</xdr:colOff>
      <xdr:row>27</xdr:row>
      <xdr:rowOff>1502880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1760" y="23601680"/>
          <a:ext cx="995047" cy="1472400"/>
        </a:xfrm>
        <a:prstGeom prst="rect">
          <a:avLst/>
        </a:prstGeom>
      </xdr:spPr>
    </xdr:pic>
    <xdr:clientData/>
  </xdr:twoCellAnchor>
  <xdr:twoCellAnchor editAs="oneCell">
    <xdr:from>
      <xdr:col>0</xdr:col>
      <xdr:colOff>60961</xdr:colOff>
      <xdr:row>28</xdr:row>
      <xdr:rowOff>20320</xdr:rowOff>
    </xdr:from>
    <xdr:to>
      <xdr:col>1</xdr:col>
      <xdr:colOff>488600</xdr:colOff>
      <xdr:row>28</xdr:row>
      <xdr:rowOff>1492720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0961" y="25105360"/>
          <a:ext cx="1098199" cy="1472400"/>
        </a:xfrm>
        <a:prstGeom prst="rect">
          <a:avLst/>
        </a:prstGeom>
      </xdr:spPr>
    </xdr:pic>
    <xdr:clientData/>
  </xdr:twoCellAnchor>
  <xdr:twoCellAnchor editAs="oneCell">
    <xdr:from>
      <xdr:col>0</xdr:col>
      <xdr:colOff>0</xdr:colOff>
      <xdr:row>29</xdr:row>
      <xdr:rowOff>20320</xdr:rowOff>
    </xdr:from>
    <xdr:to>
      <xdr:col>1</xdr:col>
      <xdr:colOff>644083</xdr:colOff>
      <xdr:row>29</xdr:row>
      <xdr:rowOff>1492720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0" y="26619200"/>
          <a:ext cx="1314643" cy="1472400"/>
        </a:xfrm>
        <a:prstGeom prst="rect">
          <a:avLst/>
        </a:prstGeom>
      </xdr:spPr>
    </xdr:pic>
    <xdr:clientData/>
  </xdr:twoCellAnchor>
  <xdr:twoCellAnchor editAs="oneCell">
    <xdr:from>
      <xdr:col>0</xdr:col>
      <xdr:colOff>213360</xdr:colOff>
      <xdr:row>30</xdr:row>
      <xdr:rowOff>10160</xdr:rowOff>
    </xdr:from>
    <xdr:to>
      <xdr:col>1</xdr:col>
      <xdr:colOff>403588</xdr:colOff>
      <xdr:row>30</xdr:row>
      <xdr:rowOff>1482560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13360" y="28122880"/>
          <a:ext cx="860788" cy="1472400"/>
        </a:xfrm>
        <a:prstGeom prst="rect">
          <a:avLst/>
        </a:prstGeom>
      </xdr:spPr>
    </xdr:pic>
    <xdr:clientData/>
  </xdr:twoCellAnchor>
  <xdr:twoCellAnchor editAs="oneCell">
    <xdr:from>
      <xdr:col>7</xdr:col>
      <xdr:colOff>96000</xdr:colOff>
      <xdr:row>30</xdr:row>
      <xdr:rowOff>1463040</xdr:rowOff>
    </xdr:from>
    <xdr:to>
      <xdr:col>9</xdr:col>
      <xdr:colOff>662939</xdr:colOff>
      <xdr:row>41</xdr:row>
      <xdr:rowOff>83819</xdr:rowOff>
    </xdr:to>
    <xdr:pic>
      <xdr:nvPicPr>
        <xdr:cNvPr id="43" name="Picture 42">
          <a:hlinkClick xmlns:r="http://schemas.openxmlformats.org/officeDocument/2006/relationships" r:id="rId2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4789920" y="29575760"/>
          <a:ext cx="1908059" cy="1963419"/>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val="FFFFFF"/>
              </a:solidFill>
              <a:miter lim="800000"/>
              <a:headEnd/>
              <a:tailEnd type="none" w="med" len="med"/>
            </a14:hiddenLine>
          </a:ex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762328" cy="2768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8762328" cy="2768600"/>
        </a:xfrm>
        <a:prstGeom prst="rect">
          <a:avLst/>
        </a:prstGeom>
      </xdr:spPr>
    </xdr:pic>
    <xdr:clientData/>
  </xdr:absoluteAnchor>
  <xdr:twoCellAnchor editAs="oneCell">
    <xdr:from>
      <xdr:col>8</xdr:col>
      <xdr:colOff>209052</xdr:colOff>
      <xdr:row>15</xdr:row>
      <xdr:rowOff>25400</xdr:rowOff>
    </xdr:from>
    <xdr:to>
      <xdr:col>13</xdr:col>
      <xdr:colOff>12700</xdr:colOff>
      <xdr:row>34</xdr:row>
      <xdr:rowOff>38100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5593852" y="2692400"/>
          <a:ext cx="3169148" cy="3403600"/>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Waveform">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Waveform">
      <a:majorFont>
        <a:latin typeface="Candara"/>
        <a:ea typeface=""/>
        <a:cs typeface=""/>
        <a:font script="Jpan" typeface="HGP明朝E"/>
        <a:font script="Hang" typeface="HY그래픽M"/>
        <a:font script="Hans" typeface="华文新魏"/>
        <a:font script="Hant" typeface="標楷體"/>
        <a:font script="Arab" typeface="Arial"/>
        <a:font script="Hebr" typeface="Arial"/>
        <a:font script="Thai" typeface="Kodchiang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ndara"/>
        <a:ea typeface=""/>
        <a:cs typeface=""/>
        <a:font script="Jpan" typeface="HGP明朝E"/>
        <a:font script="Hang" typeface="HY그래픽M"/>
        <a:font script="Hans" typeface="华文楷体"/>
        <a:font script="Hant" typeface="標楷體"/>
        <a:font script="Arab" typeface="Arial"/>
        <a:font script="Hebr" typeface="Arial"/>
        <a:font script="Thai" typeface="Kodchiang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gradFill rotWithShape="1">
          <a:gsLst>
            <a:gs pos="40000">
              <a:schemeClr val="phClr">
                <a:tint val="94000"/>
                <a:shade val="94000"/>
                <a:alpha val="100000"/>
                <a:satMod val="114000"/>
                <a:lumMod val="114000"/>
              </a:schemeClr>
            </a:gs>
            <a:gs pos="74000">
              <a:schemeClr val="phClr">
                <a:tint val="94000"/>
                <a:shade val="94000"/>
                <a:satMod val="128000"/>
                <a:lumMod val="100000"/>
              </a:schemeClr>
            </a:gs>
            <a:gs pos="100000">
              <a:schemeClr val="phClr">
                <a:tint val="98000"/>
                <a:shade val="100000"/>
                <a:hueMod val="98000"/>
                <a:satMod val="100000"/>
                <a:lumMod val="74000"/>
              </a:schemeClr>
            </a:gs>
          </a:gsLst>
          <a:path path="circle">
            <a:fillToRect l="20000" t="-40000" r="20000" b="140000"/>
          </a:path>
        </a:gradFill>
        <a:blipFill rotWithShape="1">
          <a:blip xmlns:r="http://schemas.openxmlformats.org/officeDocument/2006/relationships" r:embed="rId1">
            <a:duotone>
              <a:schemeClr val="phClr">
                <a:tint val="96000"/>
                <a:satMod val="130000"/>
                <a:lumMod val="50000"/>
              </a:schemeClr>
              <a:schemeClr val="phClr">
                <a:tint val="96000"/>
                <a:satMod val="114000"/>
                <a:lumMod val="114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showGridLines="0" tabSelected="1" zoomScale="125" zoomScaleNormal="125" zoomScalePageLayoutView="125" workbookViewId="0">
      <selection activeCell="K15" sqref="K15"/>
    </sheetView>
  </sheetViews>
  <sheetFormatPr baseColWidth="10" defaultColWidth="8.83203125" defaultRowHeight="15" x14ac:dyDescent="0.2"/>
  <sheetData>
    <row r="1" spans="1:10" x14ac:dyDescent="0.2">
      <c r="A1" s="1"/>
      <c r="B1" s="1"/>
      <c r="C1" s="1"/>
      <c r="D1" s="1"/>
      <c r="E1" s="1"/>
      <c r="F1" s="1"/>
      <c r="G1" s="1"/>
      <c r="H1" s="1"/>
      <c r="I1" s="1"/>
      <c r="J1" s="1"/>
    </row>
    <row r="2" spans="1:10" x14ac:dyDescent="0.2">
      <c r="A2" s="1"/>
      <c r="B2" s="12" t="s">
        <v>0</v>
      </c>
      <c r="C2" s="13"/>
      <c r="D2" s="13"/>
      <c r="E2" s="13"/>
      <c r="F2" s="13"/>
      <c r="G2" s="13"/>
      <c r="H2" s="13"/>
      <c r="I2" s="1"/>
      <c r="J2" s="1"/>
    </row>
    <row r="3" spans="1:10" x14ac:dyDescent="0.2">
      <c r="A3" s="1"/>
      <c r="B3" s="13"/>
      <c r="C3" s="13"/>
      <c r="D3" s="13"/>
      <c r="E3" s="13"/>
      <c r="F3" s="13"/>
      <c r="G3" s="13"/>
      <c r="H3" s="13"/>
      <c r="I3" s="1"/>
      <c r="J3" s="1"/>
    </row>
    <row r="4" spans="1:10" x14ac:dyDescent="0.2">
      <c r="A4" s="1"/>
      <c r="B4" s="13"/>
      <c r="C4" s="13"/>
      <c r="D4" s="13"/>
      <c r="E4" s="13"/>
      <c r="F4" s="13"/>
      <c r="G4" s="13"/>
      <c r="H4" s="13"/>
      <c r="I4" s="1"/>
      <c r="J4" s="1"/>
    </row>
    <row r="5" spans="1:10" x14ac:dyDescent="0.2">
      <c r="A5" s="1"/>
      <c r="B5" s="14"/>
      <c r="C5" s="14"/>
      <c r="D5" s="14"/>
      <c r="E5" s="14"/>
      <c r="F5" s="14"/>
      <c r="G5" s="14"/>
      <c r="H5" s="14"/>
      <c r="I5" s="1"/>
      <c r="J5" s="1"/>
    </row>
    <row r="6" spans="1:10" x14ac:dyDescent="0.2">
      <c r="A6" s="1"/>
      <c r="B6" s="1"/>
      <c r="C6" s="1"/>
      <c r="D6" s="1"/>
      <c r="E6" s="1"/>
      <c r="F6" s="1"/>
      <c r="G6" s="1"/>
      <c r="H6" s="1"/>
      <c r="I6" s="1"/>
      <c r="J6" s="1"/>
    </row>
    <row r="7" spans="1:10" x14ac:dyDescent="0.2">
      <c r="A7" s="1"/>
      <c r="B7" s="1"/>
      <c r="C7" s="1"/>
      <c r="D7" s="1"/>
      <c r="E7" s="1"/>
      <c r="F7" s="1"/>
      <c r="G7" s="29" t="s">
        <v>1</v>
      </c>
      <c r="H7" s="28"/>
      <c r="I7" s="28"/>
      <c r="J7" s="28"/>
    </row>
    <row r="8" spans="1:10" x14ac:dyDescent="0.2">
      <c r="A8" s="1"/>
      <c r="B8" s="1"/>
      <c r="C8" s="1"/>
      <c r="D8" s="1"/>
      <c r="E8" s="1"/>
      <c r="F8" s="1"/>
      <c r="G8" s="29"/>
      <c r="H8" s="28"/>
      <c r="I8" s="28"/>
      <c r="J8" s="28"/>
    </row>
    <row r="9" spans="1:10" x14ac:dyDescent="0.2">
      <c r="A9" s="2"/>
      <c r="B9" s="2"/>
      <c r="C9" s="2"/>
      <c r="D9" s="2"/>
      <c r="E9" s="2"/>
      <c r="F9" s="2"/>
      <c r="G9" s="2"/>
      <c r="H9" s="2"/>
      <c r="I9" s="2"/>
      <c r="J9" s="2"/>
    </row>
    <row r="10" spans="1:10" x14ac:dyDescent="0.2">
      <c r="A10" s="2"/>
      <c r="B10" s="2"/>
      <c r="C10" s="2"/>
      <c r="D10" s="2"/>
      <c r="E10" s="2"/>
      <c r="F10" s="2"/>
      <c r="G10" s="2"/>
      <c r="H10" s="2"/>
      <c r="I10" s="2"/>
      <c r="J10" s="2"/>
    </row>
    <row r="11" spans="1:10" x14ac:dyDescent="0.2">
      <c r="A11" s="2"/>
      <c r="B11" s="2"/>
      <c r="C11" s="2"/>
      <c r="D11" s="2"/>
      <c r="E11" s="2"/>
      <c r="F11" s="2"/>
      <c r="G11" s="2"/>
      <c r="H11" s="2"/>
      <c r="I11" s="2"/>
      <c r="J11" s="2"/>
    </row>
    <row r="12" spans="1:10" x14ac:dyDescent="0.2">
      <c r="A12" s="2"/>
      <c r="B12" s="15" t="s">
        <v>2</v>
      </c>
      <c r="C12" s="15"/>
      <c r="D12" s="15"/>
      <c r="E12" s="15"/>
      <c r="F12" s="15"/>
      <c r="G12" s="15"/>
      <c r="H12" s="15"/>
      <c r="I12" s="15"/>
      <c r="J12" s="2"/>
    </row>
    <row r="13" spans="1:10" x14ac:dyDescent="0.2">
      <c r="A13" s="2"/>
      <c r="B13" s="15"/>
      <c r="C13" s="15"/>
      <c r="D13" s="15"/>
      <c r="E13" s="15"/>
      <c r="F13" s="15"/>
      <c r="G13" s="15"/>
      <c r="H13" s="15"/>
      <c r="I13" s="15"/>
      <c r="J13" s="2"/>
    </row>
    <row r="14" spans="1:10" x14ac:dyDescent="0.2">
      <c r="A14" s="2"/>
      <c r="B14" s="15"/>
      <c r="C14" s="15"/>
      <c r="D14" s="15"/>
      <c r="E14" s="15"/>
      <c r="F14" s="15"/>
      <c r="G14" s="15"/>
      <c r="H14" s="15"/>
      <c r="I14" s="15"/>
      <c r="J14" s="2"/>
    </row>
    <row r="15" spans="1:10" x14ac:dyDescent="0.2">
      <c r="A15" s="2"/>
      <c r="B15" s="15"/>
      <c r="C15" s="15"/>
      <c r="D15" s="15"/>
      <c r="E15" s="15"/>
      <c r="F15" s="15"/>
      <c r="G15" s="15"/>
      <c r="H15" s="15"/>
      <c r="I15" s="15"/>
      <c r="J15" s="2"/>
    </row>
    <row r="16" spans="1:10" x14ac:dyDescent="0.2">
      <c r="A16" s="2"/>
      <c r="B16" s="15"/>
      <c r="C16" s="15"/>
      <c r="D16" s="15"/>
      <c r="E16" s="15"/>
      <c r="F16" s="15"/>
      <c r="G16" s="15"/>
      <c r="H16" s="15"/>
      <c r="I16" s="15"/>
      <c r="J16" s="2"/>
    </row>
    <row r="17" spans="1:10" x14ac:dyDescent="0.2">
      <c r="A17" s="2"/>
      <c r="B17" s="15"/>
      <c r="C17" s="15"/>
      <c r="D17" s="15"/>
      <c r="E17" s="15"/>
      <c r="F17" s="15"/>
      <c r="G17" s="15"/>
      <c r="H17" s="15"/>
      <c r="I17" s="15"/>
      <c r="J17" s="2"/>
    </row>
    <row r="18" spans="1:10" x14ac:dyDescent="0.2">
      <c r="A18" s="2"/>
      <c r="B18" s="15"/>
      <c r="C18" s="15"/>
      <c r="D18" s="15"/>
      <c r="E18" s="15"/>
      <c r="F18" s="15"/>
      <c r="G18" s="15"/>
      <c r="H18" s="15"/>
      <c r="I18" s="15"/>
      <c r="J18" s="2"/>
    </row>
    <row r="19" spans="1:10" x14ac:dyDescent="0.2">
      <c r="A19" s="2"/>
      <c r="B19" s="15"/>
      <c r="C19" s="15"/>
      <c r="D19" s="15"/>
      <c r="E19" s="15"/>
      <c r="F19" s="15"/>
      <c r="G19" s="15"/>
      <c r="H19" s="15"/>
      <c r="I19" s="15"/>
      <c r="J19" s="2"/>
    </row>
    <row r="20" spans="1:10" x14ac:dyDescent="0.2">
      <c r="A20" s="2"/>
      <c r="B20" s="15"/>
      <c r="C20" s="15"/>
      <c r="D20" s="15"/>
      <c r="E20" s="15"/>
      <c r="F20" s="15"/>
      <c r="G20" s="15"/>
      <c r="H20" s="15"/>
      <c r="I20" s="15"/>
      <c r="J20" s="2"/>
    </row>
    <row r="21" spans="1:10" x14ac:dyDescent="0.2">
      <c r="A21" s="2"/>
      <c r="B21" s="15"/>
      <c r="C21" s="15"/>
      <c r="D21" s="15"/>
      <c r="E21" s="15"/>
      <c r="F21" s="15"/>
      <c r="G21" s="15"/>
      <c r="H21" s="15"/>
      <c r="I21" s="15"/>
      <c r="J21" s="2"/>
    </row>
    <row r="22" spans="1:10" x14ac:dyDescent="0.2">
      <c r="A22" s="2"/>
      <c r="B22" s="15"/>
      <c r="C22" s="15"/>
      <c r="D22" s="15"/>
      <c r="E22" s="15"/>
      <c r="F22" s="15"/>
      <c r="G22" s="15"/>
      <c r="H22" s="15"/>
      <c r="I22" s="15"/>
      <c r="J22" s="2"/>
    </row>
    <row r="23" spans="1:10" x14ac:dyDescent="0.2">
      <c r="A23" s="2"/>
      <c r="B23" s="15"/>
      <c r="C23" s="15"/>
      <c r="D23" s="15"/>
      <c r="E23" s="15"/>
      <c r="F23" s="15"/>
      <c r="G23" s="15"/>
      <c r="H23" s="15"/>
      <c r="I23" s="15"/>
      <c r="J23" s="2"/>
    </row>
    <row r="24" spans="1:10" x14ac:dyDescent="0.2">
      <c r="A24" s="2"/>
      <c r="B24" s="15"/>
      <c r="C24" s="15"/>
      <c r="D24" s="15"/>
      <c r="E24" s="15"/>
      <c r="F24" s="15"/>
      <c r="G24" s="15"/>
      <c r="H24" s="15"/>
      <c r="I24" s="15"/>
      <c r="J24" s="2"/>
    </row>
    <row r="25" spans="1:10" x14ac:dyDescent="0.2">
      <c r="A25" s="2"/>
      <c r="B25" s="15"/>
      <c r="C25" s="15"/>
      <c r="D25" s="15"/>
      <c r="E25" s="15"/>
      <c r="F25" s="15"/>
      <c r="G25" s="15"/>
      <c r="H25" s="15"/>
      <c r="I25" s="15"/>
      <c r="J25" s="2"/>
    </row>
    <row r="26" spans="1:10" x14ac:dyDescent="0.2">
      <c r="A26" s="2"/>
      <c r="B26" s="15"/>
      <c r="C26" s="15"/>
      <c r="D26" s="15"/>
      <c r="E26" s="15"/>
      <c r="F26" s="15"/>
      <c r="G26" s="15"/>
      <c r="H26" s="15"/>
      <c r="I26" s="15"/>
      <c r="J26" s="2"/>
    </row>
    <row r="27" spans="1:10" x14ac:dyDescent="0.2">
      <c r="A27" s="2"/>
      <c r="B27" s="15"/>
      <c r="C27" s="15"/>
      <c r="D27" s="15"/>
      <c r="E27" s="15"/>
      <c r="F27" s="15"/>
      <c r="G27" s="15"/>
      <c r="H27" s="15"/>
      <c r="I27" s="15"/>
      <c r="J27" s="2"/>
    </row>
    <row r="28" spans="1:10" x14ac:dyDescent="0.2">
      <c r="A28" s="2"/>
      <c r="B28" s="15"/>
      <c r="C28" s="15"/>
      <c r="D28" s="15"/>
      <c r="E28" s="15"/>
      <c r="F28" s="15"/>
      <c r="G28" s="15"/>
      <c r="H28" s="15"/>
      <c r="I28" s="15"/>
      <c r="J28" s="2"/>
    </row>
    <row r="29" spans="1:10" x14ac:dyDescent="0.2">
      <c r="A29" s="2"/>
      <c r="B29" s="15"/>
      <c r="C29" s="15"/>
      <c r="D29" s="15"/>
      <c r="E29" s="15"/>
      <c r="F29" s="15"/>
      <c r="G29" s="15"/>
      <c r="H29" s="15"/>
      <c r="I29" s="15"/>
      <c r="J29" s="2"/>
    </row>
    <row r="30" spans="1:10" x14ac:dyDescent="0.2">
      <c r="A30" s="2"/>
      <c r="B30" s="15"/>
      <c r="C30" s="15"/>
      <c r="D30" s="15"/>
      <c r="E30" s="15"/>
      <c r="F30" s="15"/>
      <c r="G30" s="15"/>
      <c r="H30" s="15"/>
      <c r="I30" s="15"/>
      <c r="J30" s="2"/>
    </row>
    <row r="31" spans="1:10" x14ac:dyDescent="0.2">
      <c r="A31" s="2"/>
      <c r="B31" s="15"/>
      <c r="C31" s="15"/>
      <c r="D31" s="15"/>
      <c r="E31" s="15"/>
      <c r="F31" s="15"/>
      <c r="G31" s="15"/>
      <c r="H31" s="15"/>
      <c r="I31" s="15"/>
      <c r="J31" s="2"/>
    </row>
    <row r="32" spans="1:10" x14ac:dyDescent="0.2">
      <c r="A32" s="2"/>
      <c r="B32" s="15"/>
      <c r="C32" s="15"/>
      <c r="D32" s="15"/>
      <c r="E32" s="15"/>
      <c r="F32" s="15"/>
      <c r="G32" s="15"/>
      <c r="H32" s="15"/>
      <c r="I32" s="15"/>
      <c r="J32" s="2"/>
    </row>
    <row r="33" spans="1:10" x14ac:dyDescent="0.2">
      <c r="A33" s="2"/>
      <c r="B33" s="16"/>
      <c r="C33" s="16"/>
      <c r="D33" s="16"/>
      <c r="E33" s="16"/>
      <c r="F33" s="16"/>
      <c r="G33" s="16"/>
      <c r="H33" s="16"/>
      <c r="I33" s="16"/>
      <c r="J33" s="2"/>
    </row>
    <row r="34" spans="1:10" x14ac:dyDescent="0.2">
      <c r="A34" s="2"/>
      <c r="B34" s="16"/>
      <c r="C34" s="16"/>
      <c r="D34" s="16"/>
      <c r="E34" s="16"/>
      <c r="F34" s="16"/>
      <c r="G34" s="16"/>
      <c r="H34" s="16"/>
      <c r="I34" s="16"/>
      <c r="J34" s="2"/>
    </row>
    <row r="35" spans="1:10" x14ac:dyDescent="0.2">
      <c r="A35" s="2"/>
      <c r="B35" s="16"/>
      <c r="C35" s="16"/>
      <c r="D35" s="16"/>
      <c r="E35" s="16"/>
      <c r="F35" s="16"/>
      <c r="G35" s="16"/>
      <c r="H35" s="16"/>
      <c r="I35" s="16"/>
      <c r="J35" s="2"/>
    </row>
    <row r="36" spans="1:10" x14ac:dyDescent="0.2">
      <c r="A36" s="2"/>
      <c r="B36" s="2"/>
      <c r="C36" s="2"/>
      <c r="D36" s="2"/>
      <c r="E36" s="2"/>
      <c r="F36" s="2"/>
      <c r="G36" s="2"/>
      <c r="H36" s="2"/>
      <c r="I36" s="2"/>
      <c r="J36" s="2"/>
    </row>
    <row r="37" spans="1:10" x14ac:dyDescent="0.2">
      <c r="A37" s="2"/>
      <c r="B37" s="2"/>
      <c r="C37" s="2"/>
      <c r="D37" s="2"/>
      <c r="E37" s="2"/>
      <c r="F37" s="2"/>
      <c r="G37" s="2"/>
      <c r="H37" s="2"/>
      <c r="I37" s="2"/>
      <c r="J37" s="2"/>
    </row>
    <row r="38" spans="1:10" x14ac:dyDescent="0.2">
      <c r="A38" s="2"/>
      <c r="B38" s="2"/>
      <c r="C38" s="2"/>
      <c r="D38" s="2"/>
      <c r="E38" s="2"/>
      <c r="F38" s="2"/>
      <c r="G38" s="2"/>
      <c r="H38" s="2"/>
      <c r="I38" s="2"/>
      <c r="J38" s="2"/>
    </row>
    <row r="39" spans="1:10" x14ac:dyDescent="0.2">
      <c r="A39" s="2"/>
      <c r="B39" s="2"/>
      <c r="C39" s="2"/>
      <c r="D39" s="2"/>
      <c r="E39" s="2"/>
      <c r="F39" s="2"/>
      <c r="G39" s="10"/>
      <c r="H39" s="11"/>
      <c r="I39" s="11"/>
      <c r="J39" s="2"/>
    </row>
    <row r="40" spans="1:10" x14ac:dyDescent="0.2">
      <c r="A40" s="2"/>
      <c r="B40" s="2"/>
      <c r="C40" s="2"/>
      <c r="D40" s="2"/>
      <c r="E40" s="2"/>
      <c r="F40" s="2"/>
      <c r="G40" s="11"/>
      <c r="H40" s="11"/>
      <c r="I40" s="11"/>
      <c r="J40" s="2"/>
    </row>
    <row r="41" spans="1:10" x14ac:dyDescent="0.2">
      <c r="A41" s="2"/>
      <c r="B41" s="2"/>
      <c r="C41" s="2"/>
      <c r="D41" s="2"/>
      <c r="E41" s="2"/>
      <c r="F41" s="2"/>
      <c r="G41" s="11"/>
      <c r="H41" s="11"/>
      <c r="I41" s="11"/>
      <c r="J41" s="2"/>
    </row>
    <row r="42" spans="1:10" x14ac:dyDescent="0.2">
      <c r="A42" s="2"/>
      <c r="B42" s="2"/>
      <c r="C42" s="2"/>
      <c r="D42" s="2"/>
      <c r="E42" s="2"/>
      <c r="F42" s="2"/>
      <c r="G42" s="11"/>
      <c r="H42" s="11"/>
      <c r="I42" s="11"/>
      <c r="J42" s="2"/>
    </row>
    <row r="43" spans="1:10" x14ac:dyDescent="0.2">
      <c r="A43" s="2"/>
      <c r="B43" s="2"/>
      <c r="C43" s="2"/>
      <c r="D43" s="2"/>
      <c r="E43" s="2"/>
      <c r="F43" s="2"/>
      <c r="G43" s="11"/>
      <c r="H43" s="11"/>
      <c r="I43" s="11"/>
      <c r="J43" s="2"/>
    </row>
    <row r="44" spans="1:10" x14ac:dyDescent="0.2">
      <c r="A44" s="2"/>
      <c r="B44" s="2"/>
      <c r="C44" s="2"/>
      <c r="D44" s="2"/>
      <c r="E44" s="2"/>
      <c r="F44" s="2"/>
      <c r="G44" s="11"/>
      <c r="H44" s="11"/>
      <c r="I44" s="11"/>
      <c r="J44" s="2"/>
    </row>
    <row r="45" spans="1:10" x14ac:dyDescent="0.2">
      <c r="A45" s="2"/>
      <c r="B45" s="2"/>
      <c r="C45" s="2"/>
      <c r="D45" s="2"/>
      <c r="E45" s="2"/>
      <c r="F45" s="2"/>
      <c r="G45" s="11"/>
      <c r="H45" s="11"/>
      <c r="I45" s="11"/>
      <c r="J45" s="2"/>
    </row>
    <row r="46" spans="1:10" x14ac:dyDescent="0.2">
      <c r="A46" s="2"/>
      <c r="B46" s="2"/>
      <c r="C46" s="2"/>
      <c r="D46" s="2"/>
      <c r="E46" s="2"/>
      <c r="F46" s="2"/>
      <c r="G46" s="2"/>
      <c r="H46" s="2"/>
      <c r="I46" s="2"/>
      <c r="J46" s="2"/>
    </row>
    <row r="47" spans="1:10" x14ac:dyDescent="0.2">
      <c r="A47" s="2"/>
      <c r="B47" s="2"/>
      <c r="C47" s="2"/>
      <c r="D47" s="2"/>
      <c r="E47" s="2"/>
      <c r="F47" s="2"/>
      <c r="G47" s="2"/>
      <c r="H47" s="2"/>
      <c r="I47" s="2"/>
      <c r="J47" s="2"/>
    </row>
    <row r="48" spans="1:10" x14ac:dyDescent="0.2">
      <c r="A48" s="2"/>
      <c r="B48" s="2"/>
      <c r="C48" s="2"/>
      <c r="D48" s="2"/>
      <c r="E48" s="2"/>
      <c r="F48" s="2"/>
      <c r="G48" s="2"/>
      <c r="H48" s="2"/>
      <c r="I48" s="2"/>
      <c r="J48" s="2"/>
    </row>
    <row r="49" spans="1:10" x14ac:dyDescent="0.2">
      <c r="A49" s="2"/>
      <c r="B49" s="2"/>
      <c r="C49" s="2"/>
      <c r="D49" s="2"/>
      <c r="E49" s="2"/>
      <c r="F49" s="2"/>
      <c r="G49" s="2"/>
      <c r="H49" s="2"/>
      <c r="I49" s="2"/>
      <c r="J49" s="2"/>
    </row>
    <row r="50" spans="1:10" x14ac:dyDescent="0.2">
      <c r="A50" s="2"/>
      <c r="B50" s="2"/>
      <c r="C50" s="2"/>
      <c r="D50" s="2"/>
      <c r="E50" s="2"/>
      <c r="F50" s="2"/>
      <c r="G50" s="2"/>
      <c r="H50" s="2"/>
      <c r="I50" s="2"/>
      <c r="J50" s="2"/>
    </row>
  </sheetData>
  <sheetProtection algorithmName="SHA-512" hashValue="/jS9K9eF6KnRGNW5n1pzZMWKZdfcr2bU5ygZZu3g7Z/uGyTB7DFXAerxzUdMnkvbwayX9Yk/H7tWFAgeq9N3MQ==" saltValue="QzcQtWjBzxmKj5Pw8ma94w==" spinCount="100000" sheet="1" objects="1" scenarios="1"/>
  <mergeCells count="5">
    <mergeCell ref="G39:I45"/>
    <mergeCell ref="B2:H5"/>
    <mergeCell ref="H7:J8"/>
    <mergeCell ref="B12:I35"/>
    <mergeCell ref="G7:G8"/>
  </mergeCells>
  <pageMargins left="0.25" right="0.25" top="0.75" bottom="0.75" header="0.3" footer="0.3"/>
  <pageSetup paperSize="9"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O38"/>
  <sheetViews>
    <sheetView showGridLines="0" zoomScale="125" zoomScaleNormal="125" zoomScalePageLayoutView="125" workbookViewId="0">
      <selection activeCell="H14" sqref="H14:I14"/>
    </sheetView>
  </sheetViews>
  <sheetFormatPr baseColWidth="10" defaultColWidth="8.83203125" defaultRowHeight="15" x14ac:dyDescent="0.2"/>
  <cols>
    <col min="12" max="12" width="20.33203125" hidden="1" customWidth="1"/>
    <col min="13" max="15" width="0" hidden="1" customWidth="1"/>
  </cols>
  <sheetData>
    <row r="3" spans="1:15" x14ac:dyDescent="0.2">
      <c r="M3" s="6" t="s">
        <v>35</v>
      </c>
      <c r="N3">
        <f>COUNTIF($M$14:$M$31,M3)</f>
        <v>0</v>
      </c>
      <c r="O3" s="5">
        <f>N3/18</f>
        <v>0</v>
      </c>
    </row>
    <row r="4" spans="1:15" x14ac:dyDescent="0.2">
      <c r="M4" s="6" t="s">
        <v>36</v>
      </c>
      <c r="N4">
        <f>COUNTIF($M$14:$M$31,M4)</f>
        <v>0</v>
      </c>
      <c r="O4" s="5">
        <f>N4/18</f>
        <v>0</v>
      </c>
    </row>
    <row r="5" spans="1:15" x14ac:dyDescent="0.2">
      <c r="M5" s="6" t="s">
        <v>37</v>
      </c>
      <c r="N5">
        <f>COUNTIF($M$14:$M$31,M5)</f>
        <v>18</v>
      </c>
      <c r="O5" s="5">
        <f>N5/18</f>
        <v>1</v>
      </c>
    </row>
    <row r="8" spans="1:15" x14ac:dyDescent="0.2">
      <c r="B8" s="17" t="s">
        <v>3</v>
      </c>
      <c r="C8" s="17"/>
      <c r="D8" s="17"/>
      <c r="E8" s="17"/>
      <c r="F8" s="17"/>
      <c r="G8" s="17"/>
      <c r="H8" s="17"/>
    </row>
    <row r="9" spans="1:15" x14ac:dyDescent="0.2">
      <c r="B9" s="17"/>
      <c r="C9" s="17"/>
      <c r="D9" s="17"/>
      <c r="E9" s="17"/>
      <c r="F9" s="17"/>
      <c r="G9" s="17"/>
      <c r="H9" s="17"/>
    </row>
    <row r="10" spans="1:15" x14ac:dyDescent="0.2">
      <c r="B10" s="17"/>
      <c r="C10" s="17"/>
      <c r="D10" s="17"/>
      <c r="E10" s="17"/>
      <c r="F10" s="17"/>
      <c r="G10" s="17"/>
      <c r="H10" s="17"/>
    </row>
    <row r="11" spans="1:15" x14ac:dyDescent="0.2">
      <c r="B11" s="17"/>
      <c r="C11" s="17"/>
      <c r="D11" s="17"/>
      <c r="E11" s="17"/>
      <c r="F11" s="17"/>
      <c r="G11" s="17"/>
      <c r="H11" s="17"/>
    </row>
    <row r="13" spans="1:15" ht="16" x14ac:dyDescent="0.2">
      <c r="A13" s="18" t="s">
        <v>4</v>
      </c>
      <c r="B13" s="18"/>
      <c r="C13" s="19" t="s">
        <v>5</v>
      </c>
      <c r="D13" s="19"/>
      <c r="E13" s="19"/>
      <c r="F13" s="19"/>
      <c r="G13" s="19"/>
      <c r="H13" s="19" t="s">
        <v>6</v>
      </c>
      <c r="I13" s="22"/>
      <c r="J13" s="3" t="s">
        <v>8</v>
      </c>
      <c r="L13" t="s">
        <v>10</v>
      </c>
      <c r="M13" t="s">
        <v>11</v>
      </c>
    </row>
    <row r="14" spans="1:15" ht="119" customHeight="1" x14ac:dyDescent="0.2">
      <c r="A14" s="20"/>
      <c r="B14" s="20"/>
      <c r="C14" s="21" t="s">
        <v>7</v>
      </c>
      <c r="D14" s="21"/>
      <c r="E14" s="21"/>
      <c r="F14" s="21"/>
      <c r="G14" s="21"/>
      <c r="H14" s="23"/>
      <c r="I14" s="23"/>
      <c r="J14" s="4" t="s">
        <v>38</v>
      </c>
      <c r="L14" t="s">
        <v>9</v>
      </c>
      <c r="M14" t="str">
        <f t="shared" ref="M14:M31" si="0">IF(H14="","Not Answered",IF(H14=L14,"Correct","Incorrect"))</f>
        <v>Not Answered</v>
      </c>
    </row>
    <row r="15" spans="1:15" ht="119" customHeight="1" x14ac:dyDescent="0.2">
      <c r="A15" s="20"/>
      <c r="B15" s="20"/>
      <c r="C15" s="21" t="s">
        <v>12</v>
      </c>
      <c r="D15" s="21"/>
      <c r="E15" s="21"/>
      <c r="F15" s="21"/>
      <c r="G15" s="21"/>
      <c r="H15" s="23"/>
      <c r="I15" s="23"/>
      <c r="J15" s="4" t="s">
        <v>39</v>
      </c>
      <c r="L15" t="s">
        <v>13</v>
      </c>
      <c r="M15" t="str">
        <f t="shared" si="0"/>
        <v>Not Answered</v>
      </c>
    </row>
    <row r="16" spans="1:15" ht="119" customHeight="1" x14ac:dyDescent="0.2">
      <c r="A16" s="20"/>
      <c r="B16" s="20"/>
      <c r="C16" s="21" t="s">
        <v>14</v>
      </c>
      <c r="D16" s="21"/>
      <c r="E16" s="21"/>
      <c r="F16" s="21"/>
      <c r="G16" s="21"/>
      <c r="H16" s="23"/>
      <c r="I16" s="23"/>
      <c r="J16" s="4" t="s">
        <v>40</v>
      </c>
      <c r="L16" t="s">
        <v>15</v>
      </c>
      <c r="M16" t="str">
        <f t="shared" si="0"/>
        <v>Not Answered</v>
      </c>
    </row>
    <row r="17" spans="1:13" ht="119" customHeight="1" x14ac:dyDescent="0.2">
      <c r="A17" s="20"/>
      <c r="B17" s="20"/>
      <c r="C17" s="21" t="s">
        <v>16</v>
      </c>
      <c r="D17" s="21"/>
      <c r="E17" s="21"/>
      <c r="F17" s="21"/>
      <c r="G17" s="21"/>
      <c r="H17" s="23"/>
      <c r="I17" s="23"/>
      <c r="J17" s="4" t="s">
        <v>41</v>
      </c>
      <c r="L17" t="s">
        <v>17</v>
      </c>
      <c r="M17" t="str">
        <f t="shared" si="0"/>
        <v>Not Answered</v>
      </c>
    </row>
    <row r="18" spans="1:13" ht="119" customHeight="1" x14ac:dyDescent="0.2">
      <c r="A18" s="20"/>
      <c r="B18" s="20"/>
      <c r="C18" s="21" t="s">
        <v>18</v>
      </c>
      <c r="D18" s="21"/>
      <c r="E18" s="21"/>
      <c r="F18" s="21"/>
      <c r="G18" s="21"/>
      <c r="H18" s="23"/>
      <c r="I18" s="23"/>
      <c r="J18" s="4" t="s">
        <v>42</v>
      </c>
      <c r="L18" t="s">
        <v>19</v>
      </c>
      <c r="M18" t="str">
        <f t="shared" si="0"/>
        <v>Not Answered</v>
      </c>
    </row>
    <row r="19" spans="1:13" ht="119" customHeight="1" x14ac:dyDescent="0.2">
      <c r="A19" s="20"/>
      <c r="B19" s="20"/>
      <c r="C19" s="21" t="s">
        <v>20</v>
      </c>
      <c r="D19" s="21"/>
      <c r="E19" s="21"/>
      <c r="F19" s="21"/>
      <c r="G19" s="21"/>
      <c r="H19" s="23"/>
      <c r="I19" s="23"/>
      <c r="J19" s="4" t="s">
        <v>43</v>
      </c>
      <c r="L19" t="s">
        <v>21</v>
      </c>
      <c r="M19" t="str">
        <f t="shared" si="0"/>
        <v>Not Answered</v>
      </c>
    </row>
    <row r="20" spans="1:13" ht="119" customHeight="1" x14ac:dyDescent="0.2">
      <c r="A20" s="20"/>
      <c r="B20" s="20"/>
      <c r="C20" s="21" t="s">
        <v>22</v>
      </c>
      <c r="D20" s="21"/>
      <c r="E20" s="21"/>
      <c r="F20" s="21"/>
      <c r="G20" s="21"/>
      <c r="H20" s="23"/>
      <c r="I20" s="23"/>
      <c r="J20" s="4" t="s">
        <v>44</v>
      </c>
      <c r="L20" t="s">
        <v>23</v>
      </c>
      <c r="M20" t="str">
        <f t="shared" si="0"/>
        <v>Not Answered</v>
      </c>
    </row>
    <row r="21" spans="1:13" ht="119" customHeight="1" x14ac:dyDescent="0.2">
      <c r="A21" s="20"/>
      <c r="B21" s="20"/>
      <c r="C21" s="21" t="s">
        <v>24</v>
      </c>
      <c r="D21" s="21"/>
      <c r="E21" s="21"/>
      <c r="F21" s="21"/>
      <c r="G21" s="21"/>
      <c r="H21" s="23"/>
      <c r="I21" s="23"/>
      <c r="J21" s="4" t="s">
        <v>45</v>
      </c>
      <c r="L21" t="s">
        <v>25</v>
      </c>
      <c r="M21" t="str">
        <f t="shared" si="0"/>
        <v>Not Answered</v>
      </c>
    </row>
    <row r="22" spans="1:13" ht="119" customHeight="1" x14ac:dyDescent="0.2">
      <c r="A22" s="20"/>
      <c r="B22" s="20"/>
      <c r="C22" s="21" t="s">
        <v>26</v>
      </c>
      <c r="D22" s="21"/>
      <c r="E22" s="21"/>
      <c r="F22" s="21"/>
      <c r="G22" s="21"/>
      <c r="H22" s="23"/>
      <c r="I22" s="23"/>
      <c r="J22" s="4" t="s">
        <v>46</v>
      </c>
      <c r="L22" t="s">
        <v>27</v>
      </c>
      <c r="M22" t="str">
        <f t="shared" si="0"/>
        <v>Not Answered</v>
      </c>
    </row>
    <row r="23" spans="1:13" ht="119" customHeight="1" x14ac:dyDescent="0.2">
      <c r="A23" s="20"/>
      <c r="B23" s="20"/>
      <c r="C23" s="21" t="s">
        <v>28</v>
      </c>
      <c r="D23" s="21"/>
      <c r="E23" s="21"/>
      <c r="F23" s="21"/>
      <c r="G23" s="21"/>
      <c r="H23" s="23"/>
      <c r="I23" s="23"/>
      <c r="J23" s="4" t="s">
        <v>47</v>
      </c>
      <c r="L23" t="s">
        <v>29</v>
      </c>
      <c r="M23" t="str">
        <f t="shared" si="0"/>
        <v>Not Answered</v>
      </c>
    </row>
    <row r="24" spans="1:13" ht="119" customHeight="1" x14ac:dyDescent="0.2">
      <c r="A24" s="20"/>
      <c r="B24" s="20"/>
      <c r="C24" s="21" t="s">
        <v>30</v>
      </c>
      <c r="D24" s="21"/>
      <c r="E24" s="21"/>
      <c r="F24" s="21"/>
      <c r="G24" s="21"/>
      <c r="H24" s="23"/>
      <c r="I24" s="23"/>
      <c r="J24" s="4" t="s">
        <v>52</v>
      </c>
      <c r="L24" t="s">
        <v>50</v>
      </c>
      <c r="M24" t="str">
        <f t="shared" si="0"/>
        <v>Not Answered</v>
      </c>
    </row>
    <row r="25" spans="1:13" ht="119" customHeight="1" x14ac:dyDescent="0.2">
      <c r="A25" s="20"/>
      <c r="B25" s="20"/>
      <c r="C25" s="21" t="s">
        <v>30</v>
      </c>
      <c r="D25" s="21"/>
      <c r="E25" s="21"/>
      <c r="F25" s="21"/>
      <c r="G25" s="21"/>
      <c r="H25" s="23"/>
      <c r="I25" s="23"/>
      <c r="J25" s="4" t="s">
        <v>53</v>
      </c>
      <c r="L25" t="s">
        <v>51</v>
      </c>
      <c r="M25" t="str">
        <f t="shared" si="0"/>
        <v>Not Answered</v>
      </c>
    </row>
    <row r="26" spans="1:13" ht="119" customHeight="1" x14ac:dyDescent="0.2">
      <c r="A26" s="20"/>
      <c r="B26" s="20"/>
      <c r="C26" s="21" t="s">
        <v>31</v>
      </c>
      <c r="D26" s="21"/>
      <c r="E26" s="21"/>
      <c r="F26" s="21"/>
      <c r="G26" s="21"/>
      <c r="H26" s="23"/>
      <c r="I26" s="23"/>
      <c r="J26" s="4" t="s">
        <v>48</v>
      </c>
      <c r="L26" t="s">
        <v>32</v>
      </c>
      <c r="M26" t="str">
        <f t="shared" si="0"/>
        <v>Not Answered</v>
      </c>
    </row>
    <row r="27" spans="1:13" ht="119" customHeight="1" x14ac:dyDescent="0.2">
      <c r="A27" s="20"/>
      <c r="B27" s="20"/>
      <c r="C27" s="21" t="s">
        <v>33</v>
      </c>
      <c r="D27" s="21"/>
      <c r="E27" s="21"/>
      <c r="F27" s="21"/>
      <c r="G27" s="21"/>
      <c r="H27" s="23"/>
      <c r="I27" s="23"/>
      <c r="J27" s="4" t="s">
        <v>49</v>
      </c>
      <c r="L27" t="s">
        <v>34</v>
      </c>
      <c r="M27" t="str">
        <f t="shared" si="0"/>
        <v>Not Answered</v>
      </c>
    </row>
    <row r="28" spans="1:13" ht="119" customHeight="1" x14ac:dyDescent="0.2">
      <c r="A28" s="20"/>
      <c r="B28" s="20"/>
      <c r="C28" s="21" t="s">
        <v>54</v>
      </c>
      <c r="D28" s="21"/>
      <c r="E28" s="21"/>
      <c r="F28" s="21"/>
      <c r="G28" s="21"/>
      <c r="H28" s="23"/>
      <c r="I28" s="23"/>
      <c r="J28" s="4" t="s">
        <v>56</v>
      </c>
      <c r="L28" t="s">
        <v>55</v>
      </c>
      <c r="M28" t="str">
        <f t="shared" si="0"/>
        <v>Not Answered</v>
      </c>
    </row>
    <row r="29" spans="1:13" ht="119" customHeight="1" x14ac:dyDescent="0.2">
      <c r="A29" s="20"/>
      <c r="B29" s="20"/>
      <c r="C29" s="21" t="s">
        <v>59</v>
      </c>
      <c r="D29" s="21"/>
      <c r="E29" s="21"/>
      <c r="F29" s="21"/>
      <c r="G29" s="21"/>
      <c r="H29" s="23"/>
      <c r="I29" s="23"/>
      <c r="J29" s="4" t="s">
        <v>58</v>
      </c>
      <c r="L29" t="s">
        <v>57</v>
      </c>
      <c r="M29" t="str">
        <f t="shared" si="0"/>
        <v>Not Answered</v>
      </c>
    </row>
    <row r="30" spans="1:13" ht="119" customHeight="1" x14ac:dyDescent="0.2">
      <c r="A30" s="20"/>
      <c r="B30" s="20"/>
      <c r="C30" s="21" t="s">
        <v>60</v>
      </c>
      <c r="D30" s="21"/>
      <c r="E30" s="21"/>
      <c r="F30" s="21"/>
      <c r="G30" s="21"/>
      <c r="H30" s="23"/>
      <c r="I30" s="23"/>
      <c r="J30" s="4" t="s">
        <v>62</v>
      </c>
      <c r="L30" t="s">
        <v>61</v>
      </c>
      <c r="M30" t="str">
        <f t="shared" si="0"/>
        <v>Not Answered</v>
      </c>
    </row>
    <row r="31" spans="1:13" ht="119" customHeight="1" x14ac:dyDescent="0.2">
      <c r="A31" s="20"/>
      <c r="B31" s="20"/>
      <c r="C31" s="21" t="s">
        <v>63</v>
      </c>
      <c r="D31" s="21"/>
      <c r="E31" s="21"/>
      <c r="F31" s="21"/>
      <c r="G31" s="21"/>
      <c r="H31" s="23"/>
      <c r="I31" s="23"/>
      <c r="J31" s="4" t="s">
        <v>65</v>
      </c>
      <c r="L31" t="s">
        <v>64</v>
      </c>
      <c r="M31" t="str">
        <f t="shared" si="0"/>
        <v>Not Answered</v>
      </c>
    </row>
    <row r="33" spans="4:7" x14ac:dyDescent="0.2">
      <c r="D33" s="24" t="s">
        <v>76</v>
      </c>
      <c r="E33" s="24"/>
      <c r="F33" s="24"/>
      <c r="G33" s="24"/>
    </row>
    <row r="34" spans="4:7" x14ac:dyDescent="0.2">
      <c r="D34" s="24"/>
      <c r="E34" s="24"/>
      <c r="F34" s="24"/>
      <c r="G34" s="24"/>
    </row>
    <row r="35" spans="4:7" x14ac:dyDescent="0.2">
      <c r="D35" s="24"/>
      <c r="E35" s="24"/>
      <c r="F35" s="24"/>
      <c r="G35" s="24"/>
    </row>
    <row r="36" spans="4:7" x14ac:dyDescent="0.2">
      <c r="D36" s="24"/>
      <c r="E36" s="24"/>
      <c r="F36" s="24"/>
      <c r="G36" s="24"/>
    </row>
    <row r="37" spans="4:7" x14ac:dyDescent="0.2">
      <c r="D37" s="24"/>
      <c r="E37" s="24"/>
      <c r="F37" s="24"/>
      <c r="G37" s="24"/>
    </row>
    <row r="38" spans="4:7" x14ac:dyDescent="0.2">
      <c r="D38" s="24"/>
      <c r="E38" s="24"/>
      <c r="F38" s="24"/>
      <c r="G38" s="24"/>
    </row>
  </sheetData>
  <sheetProtection password="DC08" sheet="1" objects="1" scenarios="1" selectLockedCells="1"/>
  <mergeCells count="59">
    <mergeCell ref="A31:B31"/>
    <mergeCell ref="C31:G31"/>
    <mergeCell ref="H31:I31"/>
    <mergeCell ref="D33:G38"/>
    <mergeCell ref="A29:B29"/>
    <mergeCell ref="C29:G29"/>
    <mergeCell ref="H29:I29"/>
    <mergeCell ref="A30:B30"/>
    <mergeCell ref="C30:G30"/>
    <mergeCell ref="H30:I30"/>
    <mergeCell ref="A27:B27"/>
    <mergeCell ref="C27:G27"/>
    <mergeCell ref="H27:I27"/>
    <mergeCell ref="A28:B28"/>
    <mergeCell ref="C28:G28"/>
    <mergeCell ref="H28:I28"/>
    <mergeCell ref="A25:B25"/>
    <mergeCell ref="C25:G25"/>
    <mergeCell ref="H25:I25"/>
    <mergeCell ref="A26:B26"/>
    <mergeCell ref="C26:G26"/>
    <mergeCell ref="H26:I26"/>
    <mergeCell ref="A23:B23"/>
    <mergeCell ref="C23:G23"/>
    <mergeCell ref="H23:I23"/>
    <mergeCell ref="A24:B24"/>
    <mergeCell ref="C24:G24"/>
    <mergeCell ref="H24:I24"/>
    <mergeCell ref="A21:B21"/>
    <mergeCell ref="C21:G21"/>
    <mergeCell ref="H21:I21"/>
    <mergeCell ref="A22:B22"/>
    <mergeCell ref="C22:G22"/>
    <mergeCell ref="H22:I22"/>
    <mergeCell ref="A17:B17"/>
    <mergeCell ref="C17:G17"/>
    <mergeCell ref="H17:I17"/>
    <mergeCell ref="A20:B20"/>
    <mergeCell ref="C20:G20"/>
    <mergeCell ref="H20:I20"/>
    <mergeCell ref="A18:B18"/>
    <mergeCell ref="C18:G18"/>
    <mergeCell ref="H18:I18"/>
    <mergeCell ref="A19:B19"/>
    <mergeCell ref="C19:G19"/>
    <mergeCell ref="H19:I19"/>
    <mergeCell ref="A15:B15"/>
    <mergeCell ref="C15:G15"/>
    <mergeCell ref="H15:I15"/>
    <mergeCell ref="A16:B16"/>
    <mergeCell ref="C16:G16"/>
    <mergeCell ref="H16:I16"/>
    <mergeCell ref="B8:H11"/>
    <mergeCell ref="A13:B13"/>
    <mergeCell ref="C13:G13"/>
    <mergeCell ref="A14:B14"/>
    <mergeCell ref="C14:G14"/>
    <mergeCell ref="H13:I13"/>
    <mergeCell ref="H14:I14"/>
  </mergeCells>
  <conditionalFormatting sqref="H14:I27">
    <cfRule type="expression" dxfId="14" priority="13">
      <formula>M14="Not Answered"</formula>
    </cfRule>
    <cfRule type="expression" dxfId="13" priority="14">
      <formula>M14="Correct"</formula>
    </cfRule>
    <cfRule type="expression" dxfId="12" priority="15">
      <formula>M14="Incorrect"</formula>
    </cfRule>
  </conditionalFormatting>
  <conditionalFormatting sqref="H28:I28">
    <cfRule type="expression" dxfId="11" priority="10">
      <formula>M28="Not Answered"</formula>
    </cfRule>
    <cfRule type="expression" dxfId="10" priority="11">
      <formula>M28="Correct"</formula>
    </cfRule>
    <cfRule type="expression" dxfId="9" priority="12">
      <formula>M28="Incorrect"</formula>
    </cfRule>
  </conditionalFormatting>
  <conditionalFormatting sqref="H29:I29">
    <cfRule type="expression" dxfId="8" priority="7">
      <formula>M29="Not Answered"</formula>
    </cfRule>
    <cfRule type="expression" dxfId="7" priority="8">
      <formula>M29="Correct"</formula>
    </cfRule>
    <cfRule type="expression" dxfId="6" priority="9">
      <formula>M29="Incorrect"</formula>
    </cfRule>
  </conditionalFormatting>
  <conditionalFormatting sqref="H30:I30">
    <cfRule type="expression" dxfId="5" priority="4">
      <formula>M30="Not Answered"</formula>
    </cfRule>
    <cfRule type="expression" dxfId="4" priority="5">
      <formula>M30="Correct"</formula>
    </cfRule>
    <cfRule type="expression" dxfId="3" priority="6">
      <formula>M30="Incorrect"</formula>
    </cfRule>
  </conditionalFormatting>
  <conditionalFormatting sqref="H31:I31">
    <cfRule type="expression" dxfId="2" priority="1">
      <formula>M31="Not Answered"</formula>
    </cfRule>
    <cfRule type="expression" dxfId="1" priority="2">
      <formula>M31="Correct"</formula>
    </cfRule>
    <cfRule type="expression" dxfId="0" priority="3">
      <formula>M31="Incorrect"</formula>
    </cfRule>
  </conditionalFormatting>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R32"/>
  <sheetViews>
    <sheetView showGridLines="0" workbookViewId="0">
      <selection activeCell="S10" sqref="S10"/>
    </sheetView>
  </sheetViews>
  <sheetFormatPr baseColWidth="10" defaultColWidth="8.83203125" defaultRowHeight="15" x14ac:dyDescent="0.2"/>
  <cols>
    <col min="17" max="18" width="0" hidden="1" customWidth="1"/>
  </cols>
  <sheetData>
    <row r="4" spans="2:18" x14ac:dyDescent="0.2">
      <c r="R4" t="s">
        <v>67</v>
      </c>
    </row>
    <row r="5" spans="2:18" x14ac:dyDescent="0.2">
      <c r="R5" s="7" t="s">
        <v>73</v>
      </c>
    </row>
    <row r="6" spans="2:18" x14ac:dyDescent="0.2">
      <c r="Q6">
        <f>(Assessment!O4&gt;0.1)*(Assessment!O4&lt;0.4)</f>
        <v>0</v>
      </c>
      <c r="R6" t="s">
        <v>68</v>
      </c>
    </row>
    <row r="7" spans="2:18" x14ac:dyDescent="0.2">
      <c r="Q7">
        <f>(Assessment!O4&gt;0.4)*(Assessment!O4&lt;0.75)</f>
        <v>0</v>
      </c>
      <c r="R7" t="s">
        <v>69</v>
      </c>
    </row>
    <row r="8" spans="2:18" x14ac:dyDescent="0.2">
      <c r="Q8">
        <f>(Assessment!O4&gt;0.75)*(Assessment!O4&lt;0.85)</f>
        <v>0</v>
      </c>
      <c r="R8" t="s">
        <v>70</v>
      </c>
    </row>
    <row r="9" spans="2:18" x14ac:dyDescent="0.2">
      <c r="Q9">
        <f>(Assessment!O4&gt;0.85)*(Assessment!O4&lt;1)</f>
        <v>0</v>
      </c>
      <c r="R9" t="s">
        <v>71</v>
      </c>
    </row>
    <row r="10" spans="2:18" x14ac:dyDescent="0.2">
      <c r="Q10">
        <f>(Assessment!O4=1)*(Assessment!O4=1)</f>
        <v>0</v>
      </c>
      <c r="R10" t="s">
        <v>72</v>
      </c>
    </row>
    <row r="11" spans="2:18" x14ac:dyDescent="0.2">
      <c r="B11" s="25" t="s">
        <v>66</v>
      </c>
      <c r="C11" s="25"/>
      <c r="D11" s="25"/>
      <c r="E11" s="25"/>
      <c r="F11" s="25"/>
      <c r="G11" s="25"/>
      <c r="H11" s="25"/>
      <c r="I11" s="25"/>
      <c r="J11" s="25"/>
    </row>
    <row r="12" spans="2:18" x14ac:dyDescent="0.2">
      <c r="B12" s="25"/>
      <c r="C12" s="25"/>
      <c r="D12" s="25"/>
      <c r="E12" s="25"/>
      <c r="F12" s="25"/>
      <c r="G12" s="25"/>
      <c r="H12" s="25"/>
      <c r="I12" s="25"/>
      <c r="J12" s="25"/>
    </row>
    <row r="14" spans="2:18" x14ac:dyDescent="0.2">
      <c r="Q14" t="s">
        <v>74</v>
      </c>
    </row>
    <row r="16" spans="2:18" x14ac:dyDescent="0.2">
      <c r="C16" s="26" t="str">
        <f>IF(ISBLANK(Introduction!H7),"Name not entered",Introduction!H7)</f>
        <v>Name not entered</v>
      </c>
      <c r="D16" s="26"/>
      <c r="E16" s="26"/>
      <c r="F16" s="26"/>
      <c r="G16" s="26"/>
      <c r="H16" s="26"/>
      <c r="I16" s="26"/>
      <c r="J16" s="26"/>
    </row>
    <row r="17" spans="2:10" x14ac:dyDescent="0.2">
      <c r="C17" s="26"/>
      <c r="D17" s="26"/>
      <c r="E17" s="26"/>
      <c r="F17" s="26"/>
      <c r="G17" s="26"/>
      <c r="H17" s="26"/>
      <c r="I17" s="26"/>
      <c r="J17" s="26"/>
    </row>
    <row r="18" spans="2:10" x14ac:dyDescent="0.2">
      <c r="C18" s="26"/>
      <c r="D18" s="26"/>
      <c r="E18" s="26"/>
      <c r="F18" s="26"/>
      <c r="G18" s="26"/>
      <c r="H18" s="26"/>
      <c r="I18" s="26"/>
      <c r="J18" s="26"/>
    </row>
    <row r="20" spans="2:10" x14ac:dyDescent="0.2">
      <c r="B20" s="27" t="str">
        <f>IF(Assessment!O5&gt;0.1,R5,VLOOKUP(1,Q6:R10,2,FALSE))</f>
        <v>Has not yet completed the 'Standing On Their Shoulders' assessment.</v>
      </c>
      <c r="C20" s="27"/>
      <c r="D20" s="27"/>
      <c r="E20" s="27"/>
      <c r="F20" s="27"/>
      <c r="G20" s="27"/>
      <c r="H20" s="27"/>
      <c r="I20" s="27"/>
      <c r="J20" s="27"/>
    </row>
    <row r="21" spans="2:10" x14ac:dyDescent="0.2">
      <c r="B21" s="27"/>
      <c r="C21" s="27"/>
      <c r="D21" s="27"/>
      <c r="E21" s="27"/>
      <c r="F21" s="27"/>
      <c r="G21" s="27"/>
      <c r="H21" s="27"/>
      <c r="I21" s="27"/>
      <c r="J21" s="27"/>
    </row>
    <row r="22" spans="2:10" x14ac:dyDescent="0.2">
      <c r="B22" s="27"/>
      <c r="C22" s="27"/>
      <c r="D22" s="27"/>
      <c r="E22" s="27"/>
      <c r="F22" s="27"/>
      <c r="G22" s="27"/>
      <c r="H22" s="27"/>
      <c r="I22" s="27"/>
      <c r="J22" s="27"/>
    </row>
    <row r="32" spans="2:10" ht="18" x14ac:dyDescent="0.25">
      <c r="B32" s="8" t="s">
        <v>75</v>
      </c>
      <c r="C32" s="8"/>
      <c r="D32" s="9">
        <f>Assessment!O4</f>
        <v>0</v>
      </c>
    </row>
  </sheetData>
  <sheetProtection algorithmName="SHA-512" hashValue="LxTn4IUdXTiY19xHjckkNzIdpXkasrzwHCWZGnHdhJD8f4qPa79Cwrz8oeVEoAJyauTjdZJfHMmr4QVulzagdA==" saltValue="1R3dhi7+lhCWRGEFa02Jiw==" spinCount="100000" sheet="1" objects="1" scenarios="1" selectLockedCells="1"/>
  <mergeCells count="3">
    <mergeCell ref="B11:J12"/>
    <mergeCell ref="C16:J18"/>
    <mergeCell ref="B20:J22"/>
  </mergeCells>
  <phoneticPr fontId="11" type="noConversion"/>
  <pageMargins left="0.7" right="0.7" top="0.75" bottom="0.75" header="0.3" footer="0.3"/>
  <pageSetup paperSize="9" orientation="landscape"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Assessment</vt:lpstr>
      <vt:lpstr>Certificate</vt:lpstr>
    </vt:vector>
  </TitlesOfParts>
  <Company>DEECD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Patton, Andrew G</dc:creator>
  <cp:lastModifiedBy>Patton, Andrew G</cp:lastModifiedBy>
  <dcterms:created xsi:type="dcterms:W3CDTF">2015-06-25T23:07:14Z</dcterms:created>
  <dcterms:modified xsi:type="dcterms:W3CDTF">2021-09-12T05:20:59Z</dcterms:modified>
</cp:coreProperties>
</file>